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spears/Documents/"/>
    </mc:Choice>
  </mc:AlternateContent>
  <xr:revisionPtr revIDLastSave="0" documentId="8_{3EF071E0-2DF6-6A42-B55D-BEC21A5C7364}" xr6:coauthVersionLast="47" xr6:coauthVersionMax="47" xr10:uidLastSave="{00000000-0000-0000-0000-000000000000}"/>
  <bookViews>
    <workbookView xWindow="30240" yWindow="-5600" windowWidth="38400" windowHeight="21000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7" i="1" l="1"/>
  <c r="E15" i="1"/>
  <c r="E23" i="1"/>
  <c r="E24" i="1"/>
  <c r="E25" i="1"/>
  <c r="E22" i="1"/>
  <c r="D23" i="1"/>
  <c r="D24" i="1"/>
  <c r="D25" i="1"/>
  <c r="D22" i="1"/>
  <c r="E17" i="1"/>
  <c r="D16" i="1"/>
  <c r="E16" i="1"/>
  <c r="D14" i="1"/>
  <c r="E14" i="1"/>
  <c r="D15" i="1"/>
  <c r="D18" i="1"/>
  <c r="E18" i="1"/>
  <c r="D19" i="1"/>
  <c r="E19" i="1"/>
  <c r="D13" i="1"/>
  <c r="E13" i="1"/>
  <c r="D6" i="1"/>
  <c r="E6" i="1"/>
  <c r="D8" i="1"/>
  <c r="E8" i="1"/>
  <c r="D4" i="1"/>
  <c r="E4" i="1"/>
  <c r="D5" i="1"/>
  <c r="E5" i="1"/>
  <c r="D7" i="1"/>
  <c r="E7" i="1"/>
  <c r="D9" i="1"/>
  <c r="E9" i="1"/>
  <c r="D10" i="1"/>
  <c r="E10" i="1"/>
  <c r="D3" i="1"/>
  <c r="E3" i="1"/>
  <c r="D2" i="1"/>
  <c r="E2" i="1"/>
</calcChain>
</file>

<file path=xl/sharedStrings.xml><?xml version="1.0" encoding="utf-8"?>
<sst xmlns="http://schemas.openxmlformats.org/spreadsheetml/2006/main" count="55" uniqueCount="32">
  <si>
    <t>ANALYZERS</t>
  </si>
  <si>
    <t>PER MINUTE or FLAT FEE</t>
  </si>
  <si>
    <t>TNBRC COST</t>
  </si>
  <si>
    <t>EXTERNAL INVESTIGATOR COST (Federally Funded)</t>
  </si>
  <si>
    <t>EXTERNAL INVESTIGATOR COST (Not Federally Funded)</t>
  </si>
  <si>
    <t>Fortessa Operator Acquisition</t>
  </si>
  <si>
    <t>Per minute</t>
  </si>
  <si>
    <t>Fortessa User Acquisition</t>
  </si>
  <si>
    <t>LSR II Operator Acquisition</t>
  </si>
  <si>
    <t>LSR II User Acquisition</t>
  </si>
  <si>
    <t>Symphony Operator Acquisition</t>
  </si>
  <si>
    <t>Symphony User Acquisition</t>
  </si>
  <si>
    <t>Quant 16 Sample Prep ABS</t>
  </si>
  <si>
    <t>Flat fee</t>
  </si>
  <si>
    <t>Quant 16 Absolute Counts</t>
  </si>
  <si>
    <t>ABS Labor</t>
  </si>
  <si>
    <t>SORTERS</t>
  </si>
  <si>
    <t>PER MINUTE OR FLAT FEE</t>
  </si>
  <si>
    <t>Melody Sort (set up fee)</t>
  </si>
  <si>
    <t>Melody Sort</t>
  </si>
  <si>
    <t>Melody Acquisition</t>
  </si>
  <si>
    <t>Fusion Acquisition (as analyzer)</t>
  </si>
  <si>
    <t>Fusion Sort (set up fee)</t>
  </si>
  <si>
    <t>Fusion Sort</t>
  </si>
  <si>
    <t>MACS Quant Tyto Sort</t>
  </si>
  <si>
    <t>Per minutes</t>
  </si>
  <si>
    <t>ADDITIONAL SERVICES</t>
  </si>
  <si>
    <t>Consultant rate</t>
  </si>
  <si>
    <t>LegendPlex Prep (+Additional MQ16 acq.)</t>
  </si>
  <si>
    <t>Training Package</t>
  </si>
  <si>
    <t xml:space="preserve">Training Surplus </t>
  </si>
  <si>
    <t>Per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</si>
</sst>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>
    <font>
      <sz val="11"/>
      <color theme="1"/>
      <name val="Calibri"/>
      <family val="2"/>
      <scheme val="minor"/>
    </font>
    <font>
      <b/>
      <sz val="13.5"/>
      <color rgb="FF000000"/>
      <name val="Freight Sans Pro"/>
      <family val="2"/>
      <charset val="1"/>
    </font>
    <font>
      <sz val="13.5"/>
      <color rgb="FF000000"/>
      <name val="Freight Sans Pro"/>
      <family val="2"/>
      <charset val="1"/>
    </font>
    <font>
      <sz val="16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Freight Sans Pro"/>
      <family val="2"/>
      <charset val="1"/>
    </font>
    <font>
      <b/>
      <sz val="11"/>
      <color rgb="FF000000"/>
      <name val="Freight Sans Pro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21543F"/>
      </left>
      <right/>
      <top/>
      <bottom/>
      <diagonal/>
    </border>
    <border>
      <left style="thin">
        <color rgb="FF21543F"/>
      </left>
      <right/>
      <top/>
      <bottom style="thin">
        <color rgb="FF21543F"/>
      </bottom>
      <diagonal/>
    </border>
    <border>
      <left/>
      <right/>
      <top/>
      <bottom style="thin">
        <color rgb="FF21543F"/>
      </bottom>
      <diagonal/>
    </border>
    <border>
      <left/>
      <right style="thin">
        <color rgb="FF000000"/>
      </right>
      <top/>
      <bottom/>
      <diagonal/>
    </border>
    <border>
      <left style="thin">
        <color rgb="FF21543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4" xfId="0" applyFont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8" fontId="4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8" fontId="5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8" fontId="5" fillId="0" borderId="3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wrapText="1"/>
    </xf>
    <xf numFmtId="8" fontId="0" fillId="0" borderId="4" xfId="0" applyNumberFormat="1" applyBorder="1" applyAlignment="1">
      <alignment horizontal="center"/>
    </xf>
    <xf numFmtId="8" fontId="0" fillId="0" borderId="9" xfId="0" applyNumberForma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8" fontId="5" fillId="0" borderId="0" xfId="0" applyNumberFormat="1" applyFont="1" applyAlignment="1">
      <alignment horizontal="center" vertical="center" wrapText="1"/>
    </xf>
    <xf numFmtId="8" fontId="0" fillId="0" borderId="4" xfId="0" applyNumberFormat="1" applyBorder="1" applyAlignment="1">
      <alignment horizontal="center" vertical="center"/>
    </xf>
    <xf numFmtId="8" fontId="5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E8" sqref="E8"/>
    </sheetView>
  </sheetViews>
  <sheetFormatPr baseColWidth="10" defaultColWidth="8.83203125" defaultRowHeight="15"/>
  <cols>
    <col min="1" max="1" width="37" customWidth="1"/>
    <col min="2" max="2" width="35.33203125" customWidth="1"/>
    <col min="3" max="3" width="12.83203125" customWidth="1"/>
    <col min="4" max="4" width="28.5" customWidth="1"/>
    <col min="5" max="5" width="27.5" customWidth="1"/>
  </cols>
  <sheetData>
    <row r="1" spans="1:8" ht="7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8" ht="16">
      <c r="A2" s="6" t="s">
        <v>5</v>
      </c>
      <c r="B2" s="7" t="s">
        <v>6</v>
      </c>
      <c r="C2" s="8">
        <v>1.92</v>
      </c>
      <c r="D2" s="11">
        <f>(C2*1.75)</f>
        <v>3.36</v>
      </c>
      <c r="E2" s="19">
        <f>(D2*1.3)</f>
        <v>4.3680000000000003</v>
      </c>
    </row>
    <row r="3" spans="1:8" ht="16">
      <c r="A3" s="6" t="s">
        <v>7</v>
      </c>
      <c r="B3" s="7" t="s">
        <v>6</v>
      </c>
      <c r="C3" s="8">
        <v>1.41</v>
      </c>
      <c r="D3" s="11">
        <f>(C3*1.75)</f>
        <v>2.4674999999999998</v>
      </c>
      <c r="E3" s="19">
        <f>(D3*1.3)</f>
        <v>3.2077499999999999</v>
      </c>
    </row>
    <row r="4" spans="1:8" ht="18">
      <c r="A4" s="6" t="s">
        <v>8</v>
      </c>
      <c r="B4" s="7" t="s">
        <v>6</v>
      </c>
      <c r="C4" s="8">
        <v>1.92</v>
      </c>
      <c r="D4" s="11">
        <f>(C4*1.75)</f>
        <v>3.36</v>
      </c>
      <c r="E4" s="19">
        <f t="shared" ref="E4:E10" si="0">(D4*1.3)</f>
        <v>4.3680000000000003</v>
      </c>
      <c r="H4" s="1"/>
    </row>
    <row r="5" spans="1:8" ht="16">
      <c r="A5" s="6" t="s">
        <v>9</v>
      </c>
      <c r="B5" s="7" t="s">
        <v>6</v>
      </c>
      <c r="C5" s="8">
        <v>1.41</v>
      </c>
      <c r="D5" s="11">
        <f t="shared" ref="D5:D10" si="1">(C5*1.75)</f>
        <v>2.4674999999999998</v>
      </c>
      <c r="E5" s="19">
        <f t="shared" si="0"/>
        <v>3.2077499999999999</v>
      </c>
    </row>
    <row r="6" spans="1:8" ht="16">
      <c r="A6" s="6" t="s">
        <v>10</v>
      </c>
      <c r="B6" s="7" t="s">
        <v>6</v>
      </c>
      <c r="C6" s="8">
        <v>1.92</v>
      </c>
      <c r="D6" s="11">
        <f>(C6*1.75)</f>
        <v>3.36</v>
      </c>
      <c r="E6" s="19">
        <f t="shared" si="0"/>
        <v>4.3680000000000003</v>
      </c>
    </row>
    <row r="7" spans="1:8" ht="16">
      <c r="A7" s="6" t="s">
        <v>11</v>
      </c>
      <c r="B7" s="7" t="s">
        <v>6</v>
      </c>
      <c r="C7" s="8">
        <v>1.41</v>
      </c>
      <c r="D7" s="11">
        <f t="shared" si="1"/>
        <v>2.4674999999999998</v>
      </c>
      <c r="E7" s="19">
        <f t="shared" si="0"/>
        <v>3.2077499999999999</v>
      </c>
    </row>
    <row r="8" spans="1:8" ht="16">
      <c r="A8" s="6" t="s">
        <v>12</v>
      </c>
      <c r="B8" s="7" t="s">
        <v>13</v>
      </c>
      <c r="C8" s="8">
        <v>37.97</v>
      </c>
      <c r="D8" s="11">
        <f>(C8*1.75)</f>
        <v>66.447499999999991</v>
      </c>
      <c r="E8" s="19">
        <f t="shared" si="0"/>
        <v>86.381749999999997</v>
      </c>
    </row>
    <row r="9" spans="1:8" ht="16">
      <c r="A9" s="6" t="s">
        <v>14</v>
      </c>
      <c r="B9" s="7" t="s">
        <v>6</v>
      </c>
      <c r="C9" s="8">
        <v>2.0099999999999998</v>
      </c>
      <c r="D9" s="11">
        <f t="shared" si="1"/>
        <v>3.5174999999999996</v>
      </c>
      <c r="E9" s="19">
        <f t="shared" si="0"/>
        <v>4.5727500000000001</v>
      </c>
    </row>
    <row r="10" spans="1:8" ht="16">
      <c r="A10" s="6" t="s">
        <v>15</v>
      </c>
      <c r="B10" s="7" t="s">
        <v>6</v>
      </c>
      <c r="C10" s="8">
        <v>0.72</v>
      </c>
      <c r="D10" s="11">
        <f t="shared" si="1"/>
        <v>1.26</v>
      </c>
      <c r="E10" s="19">
        <f t="shared" si="0"/>
        <v>1.6380000000000001</v>
      </c>
    </row>
    <row r="11" spans="1:8" ht="21">
      <c r="A11" s="9"/>
      <c r="B11" s="10"/>
      <c r="C11" s="11"/>
      <c r="D11" s="11"/>
      <c r="E11" s="2"/>
    </row>
    <row r="12" spans="1:8" ht="68.25" customHeight="1">
      <c r="A12" s="12" t="s">
        <v>16</v>
      </c>
      <c r="B12" s="13" t="s">
        <v>17</v>
      </c>
      <c r="C12" s="13" t="s">
        <v>2</v>
      </c>
      <c r="D12" s="13" t="s">
        <v>3</v>
      </c>
      <c r="E12" s="17" t="s">
        <v>4</v>
      </c>
    </row>
    <row r="13" spans="1:8" ht="16">
      <c r="A13" s="9" t="s">
        <v>18</v>
      </c>
      <c r="B13" s="10" t="s">
        <v>13</v>
      </c>
      <c r="C13" s="11">
        <v>133.19</v>
      </c>
      <c r="D13" s="11">
        <f>(C13*1.75)</f>
        <v>233.08249999999998</v>
      </c>
      <c r="E13" s="19">
        <f>(D13*1.3)</f>
        <v>303.00725</v>
      </c>
    </row>
    <row r="14" spans="1:8" ht="16">
      <c r="A14" s="9" t="s">
        <v>19</v>
      </c>
      <c r="B14" s="10" t="s">
        <v>6</v>
      </c>
      <c r="C14" s="11">
        <v>2.37</v>
      </c>
      <c r="D14" s="11">
        <f t="shared" ref="D14:D19" si="2">(C14*1.75)</f>
        <v>4.1475</v>
      </c>
      <c r="E14" s="19">
        <f t="shared" ref="E14:E19" si="3">(D14*1.3)</f>
        <v>5.39175</v>
      </c>
    </row>
    <row r="15" spans="1:8" ht="16">
      <c r="A15" s="9" t="s">
        <v>20</v>
      </c>
      <c r="B15" s="10" t="s">
        <v>6</v>
      </c>
      <c r="C15" s="11">
        <v>2.04</v>
      </c>
      <c r="D15" s="11">
        <f t="shared" si="2"/>
        <v>3.5700000000000003</v>
      </c>
      <c r="E15" s="19">
        <f>(D15*1.3)</f>
        <v>4.6410000000000009</v>
      </c>
    </row>
    <row r="16" spans="1:8" ht="16">
      <c r="A16" s="9" t="s">
        <v>21</v>
      </c>
      <c r="B16" s="10" t="s">
        <v>6</v>
      </c>
      <c r="C16" s="11">
        <v>2.04</v>
      </c>
      <c r="D16" s="11">
        <f>(C16*1.75)</f>
        <v>3.5700000000000003</v>
      </c>
      <c r="E16" s="19">
        <f t="shared" si="3"/>
        <v>4.6410000000000009</v>
      </c>
    </row>
    <row r="17" spans="1:5" ht="16">
      <c r="A17" s="9" t="s">
        <v>22</v>
      </c>
      <c r="B17" s="10" t="s">
        <v>13</v>
      </c>
      <c r="C17" s="11">
        <v>180.07</v>
      </c>
      <c r="D17" s="11">
        <f>(C17*1.75)</f>
        <v>315.1225</v>
      </c>
      <c r="E17" s="19">
        <f t="shared" si="3"/>
        <v>409.65925000000004</v>
      </c>
    </row>
    <row r="18" spans="1:5" ht="16">
      <c r="A18" s="9" t="s">
        <v>23</v>
      </c>
      <c r="B18" s="10" t="s">
        <v>6</v>
      </c>
      <c r="C18" s="11">
        <v>2.37</v>
      </c>
      <c r="D18" s="11">
        <f t="shared" si="2"/>
        <v>4.1475</v>
      </c>
      <c r="E18" s="19">
        <f t="shared" si="3"/>
        <v>5.39175</v>
      </c>
    </row>
    <row r="19" spans="1:5" ht="16">
      <c r="A19" s="9" t="s">
        <v>24</v>
      </c>
      <c r="B19" s="10" t="s">
        <v>25</v>
      </c>
      <c r="C19" s="11">
        <v>0.91</v>
      </c>
      <c r="D19" s="11">
        <f t="shared" si="2"/>
        <v>1.5925</v>
      </c>
      <c r="E19" s="19">
        <f t="shared" si="3"/>
        <v>2.0702500000000001</v>
      </c>
    </row>
    <row r="20" spans="1:5">
      <c r="A20" s="9"/>
      <c r="B20" s="10"/>
      <c r="C20" s="11"/>
      <c r="D20" s="11"/>
      <c r="E20" s="19"/>
    </row>
    <row r="21" spans="1:5" ht="48">
      <c r="A21" s="12" t="s">
        <v>26</v>
      </c>
      <c r="B21" s="13" t="s">
        <v>17</v>
      </c>
      <c r="C21" s="13" t="s">
        <v>2</v>
      </c>
      <c r="D21" s="13" t="s">
        <v>3</v>
      </c>
      <c r="E21" s="17" t="s">
        <v>4</v>
      </c>
    </row>
    <row r="22" spans="1:5" ht="16">
      <c r="A22" s="9" t="s">
        <v>27</v>
      </c>
      <c r="B22" s="10" t="s">
        <v>6</v>
      </c>
      <c r="C22" s="11">
        <v>2.6</v>
      </c>
      <c r="D22" s="11">
        <f>(C22*1.75)</f>
        <v>4.55</v>
      </c>
      <c r="E22" s="19">
        <f>(D22*1.3)</f>
        <v>5.915</v>
      </c>
    </row>
    <row r="23" spans="1:5" ht="16">
      <c r="A23" s="18" t="s">
        <v>28</v>
      </c>
      <c r="B23" s="21" t="s">
        <v>13</v>
      </c>
      <c r="C23" s="22">
        <v>13.46</v>
      </c>
      <c r="D23" s="22">
        <f t="shared" ref="D23:D25" si="4">(C23*1.75)</f>
        <v>23.555</v>
      </c>
      <c r="E23" s="23">
        <f>(D23*1.3)</f>
        <v>30.621500000000001</v>
      </c>
    </row>
    <row r="24" spans="1:5" ht="16">
      <c r="A24" s="18" t="s">
        <v>29</v>
      </c>
      <c r="B24" s="10" t="s">
        <v>13</v>
      </c>
      <c r="C24" s="11">
        <v>373.86</v>
      </c>
      <c r="D24" s="11">
        <f t="shared" si="4"/>
        <v>654.255</v>
      </c>
      <c r="E24" s="19">
        <f t="shared" ref="E24:E25" si="5">(D24*1.3)</f>
        <v>850.53150000000005</v>
      </c>
    </row>
    <row r="25" spans="1:5" ht="16">
      <c r="A25" s="14" t="s">
        <v>30</v>
      </c>
      <c r="B25" s="15" t="s">
        <v>31</v>
      </c>
      <c r="C25" s="16">
        <v>99.7</v>
      </c>
      <c r="D25" s="24">
        <f t="shared" si="4"/>
        <v>174.47499999999999</v>
      </c>
      <c r="E25" s="20">
        <f t="shared" si="5"/>
        <v>226.8175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abArchives xmlns:xsi="http://www.w3.org/2001/XMLSchema-instance" xmlns:xsd="http://www.w3.org/2001/XMLSchema">
  <BaseUri>https://mynotebook.labarchives.com</BaseUri>
  <eid>MTQwMS40fDg0NjMxMi8xMDc4L0VudHJ5UGFydC8xNzUwNjkxNTAzfDM1NTcuMzk5OTk5OTk5OTk5Ng==</eid>
  <version>1</version>
  <updated-at>2026-07-30T18:42:38Z</updated-at>
</LabArchives>
</file>

<file path=customXml/itemProps1.xml><?xml version="1.0" encoding="utf-8"?>
<ds:datastoreItem xmlns:ds="http://schemas.openxmlformats.org/officeDocument/2006/customXml" ds:itemID="{AE0232E1-2320-4867-880B-0966DD769341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Spears, Hannah</cp:lastModifiedBy>
  <cp:revision/>
  <dcterms:created xsi:type="dcterms:W3CDTF">2026-07-24T16:42:38Z</dcterms:created>
  <dcterms:modified xsi:type="dcterms:W3CDTF">2026-08-03T13:09:58Z</dcterms:modified>
  <cp:category/>
  <cp:contentStatus/>
</cp:coreProperties>
</file>